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70" windowHeight="7410"/>
  </bookViews>
  <sheets>
    <sheet name="Herren" sheetId="1" r:id="rId1"/>
    <sheet name="Damen" sheetId="4" r:id="rId2"/>
  </sheets>
  <calcPr calcId="124519"/>
</workbook>
</file>

<file path=xl/calcChain.xml><?xml version="1.0" encoding="utf-8"?>
<calcChain xmlns="http://schemas.openxmlformats.org/spreadsheetml/2006/main">
  <c r="K26" i="1"/>
  <c r="M28"/>
  <c r="M13"/>
  <c r="R12" i="4"/>
  <c r="M12"/>
  <c r="R11"/>
  <c r="M11"/>
  <c r="R10"/>
  <c r="M10"/>
  <c r="J8"/>
  <c r="H8"/>
  <c r="G8"/>
  <c r="E8"/>
  <c r="D8"/>
  <c r="B8"/>
  <c r="H3"/>
  <c r="E3"/>
  <c r="B3"/>
  <c r="Q10" i="1"/>
  <c r="K16"/>
  <c r="M29"/>
  <c r="M26"/>
  <c r="K25" s="1"/>
  <c r="G24" s="1"/>
  <c r="Q25"/>
  <c r="U23" s="1"/>
  <c r="Y18" s="1"/>
  <c r="M25"/>
  <c r="Q24" s="1"/>
  <c r="M23"/>
  <c r="K22" s="1"/>
  <c r="U22"/>
  <c r="M22"/>
  <c r="Q21" s="1"/>
  <c r="M20"/>
  <c r="K21" s="1"/>
  <c r="G23" s="1"/>
  <c r="C19" s="1"/>
  <c r="M19"/>
  <c r="Q20" s="1"/>
  <c r="M16"/>
  <c r="Q15" s="1"/>
  <c r="M15"/>
  <c r="Q14"/>
  <c r="U13"/>
  <c r="Y17" s="1"/>
  <c r="K15"/>
  <c r="G14" s="1"/>
  <c r="M12"/>
  <c r="M10"/>
  <c r="K12" s="1"/>
  <c r="M9"/>
  <c r="Q11" s="1"/>
  <c r="M7"/>
  <c r="K11" s="1"/>
  <c r="G13" s="1"/>
  <c r="C18" s="1"/>
  <c r="M6"/>
  <c r="U12" s="1"/>
</calcChain>
</file>

<file path=xl/sharedStrings.xml><?xml version="1.0" encoding="utf-8"?>
<sst xmlns="http://schemas.openxmlformats.org/spreadsheetml/2006/main" count="150" uniqueCount="94">
  <si>
    <t>K. O.- System mit Trostrunde (16 Spieler 1 Satz)</t>
  </si>
  <si>
    <t>Teilnehmer 3:</t>
  </si>
  <si>
    <t>Punkte</t>
  </si>
  <si>
    <t>Teilnehmer 1:</t>
  </si>
  <si>
    <t>Teilnehmer 4:</t>
  </si>
  <si>
    <t>Teilnehmer 2:</t>
  </si>
  <si>
    <t>Teilnehmer 5:</t>
  </si>
  <si>
    <t>Teilnehmer 6:</t>
  </si>
  <si>
    <t>Teilnehmer 7:</t>
  </si>
  <si>
    <t>Teilnehmer 8:</t>
  </si>
  <si>
    <t>Teilnehmer 9:</t>
  </si>
  <si>
    <t>Teilnehmer 10:</t>
  </si>
  <si>
    <t>Teilnehmer 11:</t>
  </si>
  <si>
    <t>Gewinner</t>
  </si>
  <si>
    <t>Teilnehmer 12:</t>
  </si>
  <si>
    <t>Teilnehmer 13:</t>
  </si>
  <si>
    <t>Teilnehmer 14:</t>
  </si>
  <si>
    <t>Teilnehmer 15:</t>
  </si>
  <si>
    <t>Teilnehmer16:</t>
  </si>
  <si>
    <t>Sieger</t>
  </si>
  <si>
    <t>1. Runde</t>
  </si>
  <si>
    <t>2. Runde</t>
  </si>
  <si>
    <t>3. Runde</t>
  </si>
  <si>
    <t>2. Platz</t>
  </si>
  <si>
    <t>B. Renth</t>
  </si>
  <si>
    <t xml:space="preserve">C. Sachs </t>
  </si>
  <si>
    <t>S. Ambrosi</t>
  </si>
  <si>
    <t>T. Gairing</t>
  </si>
  <si>
    <t>J. Engel</t>
  </si>
  <si>
    <t>Freilos 2</t>
  </si>
  <si>
    <t>M. Rohr</t>
  </si>
  <si>
    <t>S. Engel</t>
  </si>
  <si>
    <t>F. Presinger</t>
  </si>
  <si>
    <t>C. Lustig</t>
  </si>
  <si>
    <t>S. Riedel</t>
  </si>
  <si>
    <t>G. Luca</t>
  </si>
  <si>
    <t>T. Wenzel</t>
  </si>
  <si>
    <t>Freilos 1</t>
  </si>
  <si>
    <t>M. Gairing</t>
  </si>
  <si>
    <t>Verlierer der 1. Runde</t>
  </si>
  <si>
    <t>Jeder gegen Jeden 3/4er Gruppe</t>
  </si>
  <si>
    <t>Spieler</t>
  </si>
  <si>
    <t>Sätze</t>
  </si>
  <si>
    <t>Spiele</t>
  </si>
  <si>
    <t>Silke Wenzel</t>
  </si>
  <si>
    <t>:</t>
  </si>
  <si>
    <t>Hanne Schreiber</t>
  </si>
  <si>
    <t>Conny Schiedel</t>
  </si>
  <si>
    <t>Platz</t>
  </si>
  <si>
    <t>ab 11:00</t>
  </si>
  <si>
    <t>ab 13:00</t>
  </si>
  <si>
    <t>ab 15:00</t>
  </si>
  <si>
    <t>nächster Platz</t>
  </si>
  <si>
    <t>nicht vor 13:30</t>
  </si>
  <si>
    <t>nicht vor 12:30</t>
  </si>
  <si>
    <t>M. Punzi</t>
  </si>
  <si>
    <t>2   0</t>
  </si>
  <si>
    <t>6   6</t>
  </si>
  <si>
    <t>2   3</t>
  </si>
  <si>
    <t>1   1</t>
  </si>
  <si>
    <t>7</t>
  </si>
  <si>
    <t>6   w.o.</t>
  </si>
  <si>
    <t>0   2</t>
  </si>
  <si>
    <t>Match</t>
  </si>
  <si>
    <t>2
5</t>
  </si>
  <si>
    <t>6
7</t>
  </si>
  <si>
    <t>0   1</t>
  </si>
  <si>
    <t>1   2</t>
  </si>
  <si>
    <t>2   1</t>
  </si>
  <si>
    <t>2   5</t>
  </si>
  <si>
    <t>6   7</t>
  </si>
  <si>
    <t>So, 10:00</t>
  </si>
  <si>
    <t>6   5</t>
  </si>
  <si>
    <t>1   0 w.o.</t>
  </si>
  <si>
    <t>6  6</t>
  </si>
  <si>
    <t>6
1
10</t>
  </si>
  <si>
    <t>3
6
6</t>
  </si>
  <si>
    <t>6 7</t>
  </si>
  <si>
    <t>4 5</t>
  </si>
  <si>
    <t>0  1</t>
  </si>
  <si>
    <t>n.a.</t>
  </si>
  <si>
    <t>6 6</t>
  </si>
  <si>
    <t>1 3</t>
  </si>
  <si>
    <t>Chris Sachs</t>
  </si>
  <si>
    <t>Marc Gairing</t>
  </si>
  <si>
    <t>Spiel 1</t>
  </si>
  <si>
    <t>Spiel 2</t>
  </si>
  <si>
    <t>Spiel 3</t>
  </si>
  <si>
    <t>Sieger der Nebenrunde</t>
  </si>
  <si>
    <t>Thorsten Wenzel</t>
  </si>
  <si>
    <t>Spielerin</t>
  </si>
  <si>
    <t>6         4       7</t>
  </si>
  <si>
    <t>2         6         10</t>
  </si>
  <si>
    <t>6         4        7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</si>
</sst>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Tahoma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indexed="8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4" xfId="0" applyFill="1" applyBorder="1"/>
    <xf numFmtId="0" fontId="1" fillId="2" borderId="14" xfId="0" applyFont="1" applyFill="1" applyBorder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4" fillId="5" borderId="15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left" vertical="center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20" xfId="0" applyFont="1" applyBorder="1" applyAlignment="1">
      <alignment horizontal="center" vertical="center"/>
    </xf>
    <xf numFmtId="1" fontId="18" fillId="11" borderId="29" xfId="0" applyNumberFormat="1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1" fontId="18" fillId="11" borderId="31" xfId="0" applyNumberFormat="1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1" fontId="8" fillId="13" borderId="29" xfId="0" applyNumberFormat="1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1" fontId="8" fillId="13" borderId="31" xfId="0" applyNumberFormat="1" applyFont="1" applyFill="1" applyBorder="1" applyAlignment="1">
      <alignment horizontal="center" vertical="center"/>
    </xf>
    <xf numFmtId="20" fontId="10" fillId="11" borderId="30" xfId="0" applyNumberFormat="1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19" fillId="0" borderId="0" xfId="0" applyFont="1"/>
    <xf numFmtId="0" fontId="8" fillId="12" borderId="27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1" fontId="8" fillId="13" borderId="27" xfId="0" applyNumberFormat="1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1" fontId="8" fillId="13" borderId="28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20" fontId="10" fillId="11" borderId="0" xfId="0" applyNumberFormat="1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1" fontId="8" fillId="13" borderId="24" xfId="0" applyNumberFormat="1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1" fontId="8" fillId="13" borderId="26" xfId="0" applyNumberFormat="1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20" fontId="10" fillId="11" borderId="25" xfId="0" applyNumberFormat="1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16" fillId="0" borderId="20" xfId="0" applyFont="1" applyBorder="1"/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0" fillId="0" borderId="20" xfId="0" applyBorder="1"/>
    <xf numFmtId="0" fontId="0" fillId="14" borderId="0" xfId="0" applyFill="1"/>
    <xf numFmtId="0" fontId="0" fillId="15" borderId="0" xfId="0" applyFill="1" applyAlignment="1">
      <alignment vertical="center"/>
    </xf>
    <xf numFmtId="0" fontId="0" fillId="14" borderId="0" xfId="0" applyFill="1" applyBorder="1"/>
    <xf numFmtId="0" fontId="0" fillId="14" borderId="32" xfId="0" applyFill="1" applyBorder="1"/>
    <xf numFmtId="0" fontId="1" fillId="15" borderId="14" xfId="0" applyFont="1" applyFill="1" applyBorder="1"/>
    <xf numFmtId="0" fontId="0" fillId="2" borderId="0" xfId="0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left"/>
    </xf>
    <xf numFmtId="20" fontId="21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49" fontId="0" fillId="14" borderId="0" xfId="0" applyNumberFormat="1" applyFill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vertical="center"/>
    </xf>
    <xf numFmtId="49" fontId="1" fillId="2" borderId="14" xfId="0" applyNumberFormat="1" applyFont="1" applyFill="1" applyBorder="1"/>
    <xf numFmtId="49" fontId="0" fillId="0" borderId="0" xfId="0" applyNumberFormat="1"/>
    <xf numFmtId="1" fontId="18" fillId="11" borderId="29" xfId="0" applyNumberFormat="1" applyFont="1" applyFill="1" applyBorder="1" applyAlignment="1">
      <alignment horizontal="center" vertical="center" wrapText="1"/>
    </xf>
    <xf numFmtId="1" fontId="18" fillId="11" borderId="31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20" fontId="21" fillId="2" borderId="0" xfId="0" applyNumberFormat="1" applyFont="1" applyFill="1" applyBorder="1" applyAlignment="1">
      <alignment horizontal="left" vertical="center"/>
    </xf>
    <xf numFmtId="1" fontId="9" fillId="11" borderId="29" xfId="0" applyNumberFormat="1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/>
    </xf>
    <xf numFmtId="1" fontId="9" fillId="11" borderId="3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1" fontId="9" fillId="11" borderId="20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0" fillId="0" borderId="7" xfId="0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 textRotation="9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0" fillId="0" borderId="0" xfId="0" applyFont="1" applyAlignment="1">
      <alignment horizontal="left" inden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9525</xdr:rowOff>
    </xdr:from>
    <xdr:to>
      <xdr:col>16</xdr:col>
      <xdr:colOff>0</xdr:colOff>
      <xdr:row>10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49175" y="2257425"/>
          <a:ext cx="1162050" cy="3429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6</xdr:row>
      <xdr:rowOff>9525</xdr:rowOff>
    </xdr:from>
    <xdr:to>
      <xdr:col>16</xdr:col>
      <xdr:colOff>0</xdr:colOff>
      <xdr:row>9</xdr:row>
      <xdr:rowOff>107577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93741" y="1408019"/>
          <a:ext cx="681318" cy="671793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13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716250" y="3876675"/>
          <a:ext cx="495300" cy="466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752475</xdr:colOff>
      <xdr:row>14</xdr:row>
      <xdr:rowOff>133349</xdr:rowOff>
    </xdr:from>
    <xdr:to>
      <xdr:col>16</xdr:col>
      <xdr:colOff>0</xdr:colOff>
      <xdr:row>14</xdr:row>
      <xdr:rowOff>200024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2439650" y="3857624"/>
          <a:ext cx="1171575" cy="666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19</xdr:row>
      <xdr:rowOff>9524</xdr:rowOff>
    </xdr:from>
    <xdr:to>
      <xdr:col>16</xdr:col>
      <xdr:colOff>0</xdr:colOff>
      <xdr:row>19</xdr:row>
      <xdr:rowOff>171449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449175" y="4543424"/>
          <a:ext cx="1162050" cy="1619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752475</xdr:colOff>
      <xdr:row>20</xdr:row>
      <xdr:rowOff>133349</xdr:rowOff>
    </xdr:from>
    <xdr:to>
      <xdr:col>16</xdr:col>
      <xdr:colOff>0</xdr:colOff>
      <xdr:row>21</xdr:row>
      <xdr:rowOff>304799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2439650" y="4867274"/>
          <a:ext cx="1171575" cy="3714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23</xdr:row>
      <xdr:rowOff>161925</xdr:rowOff>
    </xdr:from>
    <xdr:to>
      <xdr:col>16</xdr:col>
      <xdr:colOff>0</xdr:colOff>
      <xdr:row>24</xdr:row>
      <xdr:rowOff>304800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5716250" y="7486650"/>
          <a:ext cx="49530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161925</xdr:rowOff>
    </xdr:from>
    <xdr:to>
      <xdr:col>16</xdr:col>
      <xdr:colOff>0</xdr:colOff>
      <xdr:row>27</xdr:row>
      <xdr:rowOff>314325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5716250" y="7800975"/>
          <a:ext cx="495300" cy="1095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5</xdr:row>
      <xdr:rowOff>190499</xdr:rowOff>
    </xdr:from>
    <xdr:to>
      <xdr:col>12</xdr:col>
      <xdr:colOff>19050</xdr:colOff>
      <xdr:row>10</xdr:row>
      <xdr:rowOff>123824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9915525" y="1666874"/>
          <a:ext cx="771525" cy="9048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8</xdr:row>
      <xdr:rowOff>190499</xdr:rowOff>
    </xdr:from>
    <xdr:to>
      <xdr:col>12</xdr:col>
      <xdr:colOff>0</xdr:colOff>
      <xdr:row>11</xdr:row>
      <xdr:rowOff>171449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9915525" y="2247899"/>
          <a:ext cx="752475" cy="5715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752475</xdr:colOff>
      <xdr:row>11</xdr:row>
      <xdr:rowOff>304799</xdr:rowOff>
    </xdr:from>
    <xdr:to>
      <xdr:col>12</xdr:col>
      <xdr:colOff>0</xdr:colOff>
      <xdr:row>14</xdr:row>
      <xdr:rowOff>95249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9896475" y="2952749"/>
          <a:ext cx="771525" cy="5905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14</xdr:row>
      <xdr:rowOff>200024</xdr:rowOff>
    </xdr:from>
    <xdr:to>
      <xdr:col>12</xdr:col>
      <xdr:colOff>0</xdr:colOff>
      <xdr:row>15</xdr:row>
      <xdr:rowOff>142874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9915525" y="3648074"/>
          <a:ext cx="752475" cy="1428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19</xdr:row>
      <xdr:rowOff>9525</xdr:rowOff>
    </xdr:from>
    <xdr:to>
      <xdr:col>12</xdr:col>
      <xdr:colOff>0</xdr:colOff>
      <xdr:row>20</xdr:row>
      <xdr:rowOff>76200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9925050" y="4552950"/>
          <a:ext cx="742950" cy="2667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21</xdr:row>
      <xdr:rowOff>171450</xdr:rowOff>
    </xdr:from>
    <xdr:to>
      <xdr:col>12</xdr:col>
      <xdr:colOff>9525</xdr:colOff>
      <xdr:row>22</xdr:row>
      <xdr:rowOff>9525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9915525" y="5114925"/>
          <a:ext cx="762000" cy="1428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24</xdr:row>
      <xdr:rowOff>104775</xdr:rowOff>
    </xdr:from>
    <xdr:to>
      <xdr:col>12</xdr:col>
      <xdr:colOff>9525</xdr:colOff>
      <xdr:row>25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9915525" y="5857875"/>
          <a:ext cx="762000" cy="95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9524</xdr:colOff>
      <xdr:row>25</xdr:row>
      <xdr:rowOff>180975</xdr:rowOff>
    </xdr:from>
    <xdr:to>
      <xdr:col>11</xdr:col>
      <xdr:colOff>761999</xdr:colOff>
      <xdr:row>28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915524" y="6134100"/>
          <a:ext cx="752475" cy="5238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workbookViewId="0">
      <selection activeCell="C26" sqref="C26"/>
    </sheetView>
  </sheetViews>
  <sheetFormatPr baseColWidth="10" defaultRowHeight="15"/>
  <cols>
    <col min="1" max="1" width="5.7109375" customWidth="1"/>
    <col min="2" max="2" width="9.140625" customWidth="1"/>
    <col min="3" max="3" width="15.140625" customWidth="1"/>
    <col min="4" max="4" width="4.140625" customWidth="1"/>
    <col min="5" max="5" width="3.85546875" customWidth="1"/>
    <col min="6" max="6" width="6.42578125" customWidth="1"/>
    <col min="7" max="7" width="11.28515625" customWidth="1"/>
    <col min="8" max="8" width="3.28515625" customWidth="1"/>
    <col min="9" max="9" width="7" customWidth="1"/>
    <col min="10" max="10" width="6.42578125" customWidth="1"/>
    <col min="13" max="13" width="15.28515625" customWidth="1"/>
    <col min="14" max="14" width="9.85546875" customWidth="1"/>
    <col min="15" max="15" width="7.140625" style="111" customWidth="1"/>
    <col min="16" max="16" width="2.85546875" customWidth="1"/>
    <col min="17" max="17" width="12.42578125" customWidth="1"/>
    <col min="18" max="18" width="8.42578125" customWidth="1"/>
    <col min="19" max="19" width="6.28515625" style="121" customWidth="1"/>
    <col min="20" max="20" width="3" customWidth="1"/>
    <col min="21" max="21" width="10.140625" customWidth="1"/>
    <col min="22" max="22" width="6.85546875" customWidth="1"/>
    <col min="23" max="23" width="3.7109375" customWidth="1"/>
    <col min="24" max="24" width="4.28515625" customWidth="1"/>
    <col min="25" max="25" width="10.7109375" bestFit="1" customWidth="1"/>
    <col min="26" max="26" width="7.5703125" customWidth="1"/>
    <col min="27" max="27" width="7.42578125" customWidth="1"/>
  </cols>
  <sheetData>
    <row r="1" spans="1:31" ht="21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7"/>
      <c r="P1" s="95"/>
      <c r="Q1" s="95"/>
      <c r="R1" s="95"/>
      <c r="S1" s="114"/>
      <c r="T1" s="95"/>
      <c r="U1" s="95"/>
      <c r="V1" s="3"/>
      <c r="W1" s="3"/>
      <c r="X1" s="3"/>
      <c r="Y1" s="3"/>
      <c r="Z1" s="2"/>
      <c r="AA1" s="2"/>
      <c r="AB1" s="2"/>
      <c r="AC1" s="2"/>
    </row>
    <row r="2" spans="1:31" ht="2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149" t="s">
        <v>0</v>
      </c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100"/>
      <c r="W2" s="3"/>
      <c r="X2" s="3"/>
      <c r="Y2" s="3"/>
      <c r="Z2" s="2"/>
      <c r="AA2" s="9"/>
      <c r="AB2" s="4" t="s">
        <v>3</v>
      </c>
      <c r="AC2" s="41" t="s">
        <v>25</v>
      </c>
    </row>
    <row r="3" spans="1:31" ht="26.25">
      <c r="A3" s="95"/>
      <c r="B3" s="95"/>
      <c r="C3" s="95"/>
      <c r="D3" s="95"/>
      <c r="E3" s="95"/>
      <c r="F3" s="95"/>
      <c r="G3" s="95"/>
      <c r="H3" s="95"/>
      <c r="I3" s="95"/>
      <c r="J3" s="95"/>
      <c r="K3" s="1"/>
      <c r="L3" s="2"/>
      <c r="M3" s="2"/>
      <c r="N3" s="2"/>
      <c r="O3" s="108"/>
      <c r="P3" s="2"/>
      <c r="Q3" s="2"/>
      <c r="R3" s="2"/>
      <c r="S3" s="115"/>
      <c r="T3" s="2"/>
      <c r="U3" s="6"/>
      <c r="V3" s="7"/>
      <c r="W3" s="2"/>
      <c r="X3" s="7"/>
      <c r="Y3" s="2"/>
      <c r="Z3" s="2"/>
      <c r="AA3" s="2"/>
      <c r="AB3" s="2"/>
      <c r="AC3" s="42"/>
      <c r="AD3" s="95"/>
      <c r="AE3" s="95"/>
    </row>
    <row r="4" spans="1:31">
      <c r="A4" s="95"/>
      <c r="B4" s="95"/>
      <c r="C4" s="95"/>
      <c r="D4" s="95"/>
      <c r="E4" s="95"/>
      <c r="F4" s="95"/>
      <c r="G4" s="95"/>
      <c r="H4" s="95"/>
      <c r="I4" s="95"/>
      <c r="J4" s="95"/>
      <c r="K4" s="1"/>
      <c r="L4" s="2"/>
      <c r="M4" s="2"/>
      <c r="N4" s="140" t="s">
        <v>2</v>
      </c>
      <c r="O4" s="108"/>
      <c r="P4" s="2"/>
      <c r="Q4" s="2"/>
      <c r="R4" s="2"/>
      <c r="S4" s="115"/>
      <c r="T4" s="2"/>
      <c r="U4" s="2"/>
      <c r="V4" s="9"/>
      <c r="W4" s="95"/>
      <c r="X4" s="95"/>
      <c r="Y4" s="95"/>
      <c r="Z4" s="2"/>
      <c r="AA4" s="9"/>
      <c r="AB4" s="4" t="s">
        <v>5</v>
      </c>
      <c r="AC4" s="41" t="s">
        <v>26</v>
      </c>
      <c r="AD4" s="95"/>
      <c r="AE4" s="95"/>
    </row>
    <row r="5" spans="1:31">
      <c r="A5" s="95"/>
      <c r="B5" s="95"/>
      <c r="C5" s="95"/>
      <c r="D5" s="95"/>
      <c r="E5" s="95"/>
      <c r="F5" s="95"/>
      <c r="G5" s="95"/>
      <c r="H5" s="95"/>
      <c r="I5" s="95"/>
      <c r="J5" s="95"/>
      <c r="K5" s="1"/>
      <c r="L5" s="2"/>
      <c r="M5" s="102">
        <v>0.41666666666666669</v>
      </c>
      <c r="N5" s="140"/>
      <c r="O5" s="109"/>
      <c r="P5" s="2"/>
      <c r="Q5" s="2"/>
      <c r="R5" s="2"/>
      <c r="S5" s="115"/>
      <c r="T5" s="2"/>
      <c r="U5" s="2"/>
      <c r="V5" s="2"/>
      <c r="W5" s="95"/>
      <c r="X5" s="95"/>
      <c r="Y5" s="95"/>
      <c r="Z5" s="2"/>
      <c r="AA5" s="2"/>
      <c r="AD5" s="95"/>
      <c r="AE5" s="95"/>
    </row>
    <row r="6" spans="1:31">
      <c r="A6" s="95"/>
      <c r="B6" s="95"/>
      <c r="C6" s="95"/>
      <c r="D6" s="95"/>
      <c r="E6" s="95"/>
      <c r="F6" s="95"/>
      <c r="G6" s="95"/>
      <c r="H6" s="95"/>
      <c r="I6" s="95"/>
      <c r="J6" s="95"/>
      <c r="K6" s="1"/>
      <c r="L6" s="142"/>
      <c r="M6" s="10" t="str">
        <f>IF(AC2&lt;&gt;"",AC2,"")</f>
        <v xml:space="preserve">C. Sachs </v>
      </c>
      <c r="N6" s="11">
        <v>1</v>
      </c>
      <c r="O6" s="109" t="s">
        <v>57</v>
      </c>
      <c r="P6" s="2"/>
      <c r="Q6" s="2"/>
      <c r="R6" s="2"/>
      <c r="S6" s="115"/>
      <c r="T6" s="2"/>
      <c r="U6" s="2"/>
      <c r="V6" s="9"/>
      <c r="W6" s="95"/>
      <c r="X6" s="95"/>
      <c r="Y6" s="95"/>
      <c r="Z6" s="2"/>
      <c r="AA6" s="2"/>
      <c r="AB6" s="4" t="s">
        <v>1</v>
      </c>
      <c r="AC6" s="5" t="s">
        <v>24</v>
      </c>
      <c r="AD6" s="95"/>
      <c r="AE6" s="95"/>
    </row>
    <row r="7" spans="1:31" ht="15.75" customHeight="1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1"/>
      <c r="L7" s="143"/>
      <c r="M7" s="10" t="str">
        <f>IF(AC4&lt;&gt;"",AC4,"")</f>
        <v>S. Ambrosi</v>
      </c>
      <c r="N7" s="12">
        <v>0</v>
      </c>
      <c r="O7" s="108" t="s">
        <v>59</v>
      </c>
      <c r="P7" s="2"/>
      <c r="Q7" s="2"/>
      <c r="R7" s="139" t="s">
        <v>2</v>
      </c>
      <c r="S7" s="115"/>
      <c r="T7" s="2"/>
      <c r="U7" s="2"/>
      <c r="V7" s="2"/>
      <c r="W7" s="2"/>
      <c r="X7" s="4"/>
      <c r="Y7" s="13"/>
      <c r="Z7" s="2"/>
      <c r="AA7" s="2"/>
      <c r="AB7" s="2"/>
      <c r="AC7" s="8"/>
      <c r="AD7" s="95"/>
      <c r="AE7" s="95"/>
    </row>
    <row r="8" spans="1:31" ht="15" customHeight="1">
      <c r="A8" s="95"/>
      <c r="B8" s="95"/>
      <c r="C8" s="95"/>
      <c r="D8" s="95"/>
      <c r="E8" s="95"/>
      <c r="G8" s="95"/>
      <c r="H8" s="95"/>
      <c r="I8" s="95"/>
      <c r="J8" s="139" t="s">
        <v>2</v>
      </c>
      <c r="K8" s="1"/>
      <c r="L8" s="2"/>
      <c r="M8" s="102">
        <v>0.41666666666666669</v>
      </c>
      <c r="N8" s="8"/>
      <c r="O8" s="108"/>
      <c r="P8" s="2"/>
      <c r="Q8" s="2"/>
      <c r="R8" s="139"/>
      <c r="S8" s="115"/>
      <c r="T8" s="2"/>
      <c r="U8" s="2"/>
      <c r="V8" s="2"/>
      <c r="W8" s="2"/>
      <c r="X8" s="4"/>
      <c r="Y8" s="13"/>
      <c r="Z8" s="2"/>
      <c r="AA8" s="2"/>
      <c r="AB8" s="4" t="s">
        <v>4</v>
      </c>
      <c r="AC8" s="5" t="s">
        <v>27</v>
      </c>
      <c r="AD8" s="95"/>
      <c r="AE8" s="95"/>
    </row>
    <row r="9" spans="1:31" ht="15" customHeight="1">
      <c r="A9" s="95"/>
      <c r="B9" s="95"/>
      <c r="C9" s="95"/>
      <c r="D9" s="95"/>
      <c r="E9" s="95"/>
      <c r="F9" s="139" t="s">
        <v>2</v>
      </c>
      <c r="G9" s="95"/>
      <c r="H9" s="95"/>
      <c r="I9" s="95"/>
      <c r="J9" s="139"/>
      <c r="K9" s="1"/>
      <c r="L9" s="2"/>
      <c r="M9" s="10" t="str">
        <f>IF(AC6&lt;&gt;"",AC6,"")</f>
        <v>B. Renth</v>
      </c>
      <c r="N9" s="11">
        <v>1</v>
      </c>
      <c r="O9" s="108" t="s">
        <v>57</v>
      </c>
      <c r="P9" s="2"/>
      <c r="Q9" s="104" t="s">
        <v>54</v>
      </c>
      <c r="R9" s="140"/>
      <c r="S9" s="115"/>
      <c r="T9" s="2"/>
      <c r="U9" s="2"/>
      <c r="V9" s="139" t="s">
        <v>2</v>
      </c>
      <c r="W9" s="2"/>
      <c r="X9" s="2"/>
      <c r="Y9" s="2"/>
      <c r="Z9" s="2"/>
      <c r="AA9" s="2"/>
      <c r="AB9" s="2"/>
      <c r="AC9" s="8"/>
      <c r="AD9" s="95"/>
      <c r="AE9" s="95"/>
    </row>
    <row r="10" spans="1:31" ht="15.75" customHeight="1" thickBot="1">
      <c r="A10" s="95"/>
      <c r="B10" s="95"/>
      <c r="C10" s="95"/>
      <c r="D10" s="95"/>
      <c r="E10" s="95"/>
      <c r="F10" s="139"/>
      <c r="G10" s="43"/>
      <c r="H10" s="43"/>
      <c r="I10" s="43"/>
      <c r="J10" s="140"/>
      <c r="K10" s="105" t="s">
        <v>54</v>
      </c>
      <c r="L10" s="9"/>
      <c r="M10" s="14" t="str">
        <f>IF(AC8&lt;&gt;"",AC8,"")</f>
        <v>T. Gairing</v>
      </c>
      <c r="N10" s="15">
        <v>0</v>
      </c>
      <c r="O10" s="109" t="s">
        <v>56</v>
      </c>
      <c r="P10" s="9"/>
      <c r="Q10" s="16" t="str">
        <f>IF(N6+N7=0,0,IF(N6&gt;N7,M6,M7))</f>
        <v xml:space="preserve">C. Sachs </v>
      </c>
      <c r="R10" s="11">
        <v>1</v>
      </c>
      <c r="S10" s="116" t="s">
        <v>57</v>
      </c>
      <c r="T10" s="9"/>
      <c r="U10" s="9"/>
      <c r="V10" s="139"/>
      <c r="W10" s="9"/>
      <c r="X10" s="9"/>
      <c r="Y10" s="9"/>
      <c r="Z10" s="9"/>
      <c r="AA10" s="9"/>
      <c r="AB10" s="4" t="s">
        <v>6</v>
      </c>
      <c r="AC10" s="5" t="s">
        <v>55</v>
      </c>
      <c r="AD10" s="95"/>
      <c r="AE10" s="95"/>
    </row>
    <row r="11" spans="1:31" ht="15.75" thickBot="1">
      <c r="A11" s="95"/>
      <c r="B11" s="95"/>
      <c r="C11" s="95"/>
      <c r="D11" s="95"/>
      <c r="E11" s="95"/>
      <c r="F11" s="139"/>
      <c r="G11" s="43"/>
      <c r="H11" s="31"/>
      <c r="I11" s="31"/>
      <c r="J11" s="44">
        <v>0</v>
      </c>
      <c r="K11" s="45" t="str">
        <f>IF(N6+N7=0,0,IF(O7&lt;O8,M6,M7))</f>
        <v>S. Ambrosi</v>
      </c>
      <c r="L11" s="9" t="s">
        <v>73</v>
      </c>
      <c r="M11" s="102">
        <v>0.41666666666666669</v>
      </c>
      <c r="N11" s="8"/>
      <c r="O11" s="109"/>
      <c r="P11" s="9"/>
      <c r="Q11" s="18" t="str">
        <f>IF(N9+N10=0,0,IF(N9&gt;N10,M9,M10))</f>
        <v>B. Renth</v>
      </c>
      <c r="R11" s="12">
        <v>0</v>
      </c>
      <c r="S11" s="117" t="s">
        <v>67</v>
      </c>
      <c r="T11" s="9"/>
      <c r="U11" s="122" t="s">
        <v>71</v>
      </c>
      <c r="V11" s="140"/>
      <c r="W11" s="9"/>
      <c r="X11" s="9"/>
      <c r="Y11" s="9"/>
      <c r="Z11" s="9"/>
      <c r="AA11" s="9"/>
      <c r="AB11" s="4"/>
      <c r="AC11" s="13"/>
      <c r="AD11" s="95"/>
      <c r="AE11" s="95"/>
    </row>
    <row r="12" spans="1:31" ht="24" thickBot="1">
      <c r="A12" s="95"/>
      <c r="B12" s="95"/>
      <c r="C12" s="95"/>
      <c r="D12" s="95"/>
      <c r="E12" s="95"/>
      <c r="F12" s="140"/>
      <c r="G12" s="105" t="s">
        <v>71</v>
      </c>
      <c r="H12" s="31"/>
      <c r="I12" s="50"/>
      <c r="J12" s="46">
        <v>1</v>
      </c>
      <c r="K12" s="47" t="str">
        <f>IF(N9+N10=0,0,IF(N9&lt;N10,M9,M10))</f>
        <v>T. Gairing</v>
      </c>
      <c r="L12" s="9" t="s">
        <v>72</v>
      </c>
      <c r="M12" s="10" t="str">
        <f>IF(AC10&lt;&gt;"",AC10,"")</f>
        <v>M. Punzi</v>
      </c>
      <c r="N12" s="11">
        <v>1</v>
      </c>
      <c r="O12" s="109" t="s">
        <v>60</v>
      </c>
      <c r="P12" s="9"/>
      <c r="Q12" s="20"/>
      <c r="R12" s="13"/>
      <c r="S12" s="117"/>
      <c r="T12" s="17"/>
      <c r="U12" s="16" t="str">
        <f>IF(R10+R11=0,0,IF(R10&gt;R11,Q10,Q11))</f>
        <v xml:space="preserve">C. Sachs </v>
      </c>
      <c r="V12" s="11">
        <v>1</v>
      </c>
      <c r="W12" s="130">
        <v>6</v>
      </c>
      <c r="X12" s="55">
        <v>6</v>
      </c>
      <c r="Y12" s="29">
        <v>10</v>
      </c>
      <c r="Z12" s="9"/>
      <c r="AA12" s="9"/>
      <c r="AB12" s="4" t="s">
        <v>7</v>
      </c>
      <c r="AC12" s="5" t="s">
        <v>28</v>
      </c>
      <c r="AD12" s="95"/>
      <c r="AE12" s="95"/>
    </row>
    <row r="13" spans="1:31" ht="15.75" thickBot="1">
      <c r="A13" s="95"/>
      <c r="B13" s="31"/>
      <c r="C13" s="31"/>
      <c r="D13" s="31"/>
      <c r="E13" s="31"/>
      <c r="F13" s="44">
        <v>1</v>
      </c>
      <c r="G13" s="45" t="str">
        <f>IF(J11+J12=0,0,IF(J11&gt;J12,K11,K12))</f>
        <v>T. Gairing</v>
      </c>
      <c r="H13" s="31"/>
      <c r="I13" s="51"/>
      <c r="J13" s="48"/>
      <c r="K13" s="31"/>
      <c r="L13" s="9"/>
      <c r="M13" s="14" t="str">
        <f>IF(AC12&lt;&gt;"",AC12,"")</f>
        <v>J. Engel</v>
      </c>
      <c r="N13" s="15">
        <v>0</v>
      </c>
      <c r="O13" s="109" t="s">
        <v>61</v>
      </c>
      <c r="P13" s="9"/>
      <c r="Q13" s="103" t="s">
        <v>54</v>
      </c>
      <c r="R13" s="13"/>
      <c r="S13" s="117"/>
      <c r="T13" s="9"/>
      <c r="U13" s="18" t="str">
        <f>IF(R14+R15=0,0,IF(R14&gt;R15,Q14,Q15))</f>
        <v>M. Rohr</v>
      </c>
      <c r="V13" s="12">
        <v>0</v>
      </c>
      <c r="W13" s="131">
        <v>1</v>
      </c>
      <c r="X13" s="55">
        <v>7</v>
      </c>
      <c r="Y13" s="29">
        <v>6</v>
      </c>
      <c r="Z13" s="9"/>
      <c r="AA13" s="9"/>
      <c r="AB13" s="4"/>
      <c r="AC13" s="13"/>
      <c r="AD13" s="95"/>
      <c r="AE13" s="95"/>
    </row>
    <row r="14" spans="1:31" ht="24" thickBot="1">
      <c r="A14" s="95"/>
      <c r="B14" s="139" t="s">
        <v>2</v>
      </c>
      <c r="C14" s="31"/>
      <c r="D14" s="28"/>
      <c r="E14" s="50"/>
      <c r="F14" s="46">
        <v>0</v>
      </c>
      <c r="G14" s="47" t="str">
        <f>IF(J15+J16=0,0,IF(J15&gt;J16,K15,K16))</f>
        <v>J. Engel</v>
      </c>
      <c r="H14" s="50" t="s">
        <v>80</v>
      </c>
      <c r="I14" s="51"/>
      <c r="J14" s="48"/>
      <c r="K14" s="105" t="s">
        <v>54</v>
      </c>
      <c r="L14" s="9"/>
      <c r="M14" s="101"/>
      <c r="N14" s="8"/>
      <c r="O14" s="109"/>
      <c r="P14" s="9"/>
      <c r="Q14" s="16" t="str">
        <f>IF(N12+N13=0,0,IF(N12&gt;N13,M12,M13))</f>
        <v>M. Punzi</v>
      </c>
      <c r="R14" s="11">
        <v>0</v>
      </c>
      <c r="S14" s="118" t="s">
        <v>69</v>
      </c>
      <c r="T14" s="9"/>
      <c r="U14" s="20"/>
      <c r="V14" s="13"/>
      <c r="W14" s="19"/>
      <c r="X14" s="9"/>
      <c r="Y14" s="9"/>
      <c r="Z14" s="9"/>
      <c r="AA14" s="9"/>
      <c r="AB14" s="4" t="s">
        <v>8</v>
      </c>
      <c r="AC14" s="5" t="s">
        <v>29</v>
      </c>
      <c r="AD14" s="95"/>
      <c r="AE14" s="95"/>
    </row>
    <row r="15" spans="1:31" ht="15.75" customHeight="1" thickBot="1">
      <c r="A15" s="95"/>
      <c r="B15" s="139"/>
      <c r="C15" s="31"/>
      <c r="D15" s="28"/>
      <c r="E15" s="51"/>
      <c r="F15" s="31"/>
      <c r="G15" s="31"/>
      <c r="H15" s="31"/>
      <c r="I15" s="52"/>
      <c r="J15" s="44">
        <v>1</v>
      </c>
      <c r="K15" s="45" t="str">
        <f>IF(N12+N13=0,0,IF(N12&lt;N13,M12,M13))</f>
        <v>J. Engel</v>
      </c>
      <c r="L15" s="9"/>
      <c r="M15" s="10" t="str">
        <f>IF(AC14&lt;&gt;"",AC14,"")</f>
        <v>Freilos 2</v>
      </c>
      <c r="N15" s="11">
        <v>0</v>
      </c>
      <c r="O15" s="109"/>
      <c r="P15" s="9"/>
      <c r="Q15" s="18" t="str">
        <f>IF(N15+N16=0,0,IF(N15&gt;N16,M15,M16))</f>
        <v>M. Rohr</v>
      </c>
      <c r="R15" s="12">
        <v>1</v>
      </c>
      <c r="S15" s="29" t="s">
        <v>70</v>
      </c>
      <c r="T15" s="9"/>
      <c r="U15" s="9"/>
      <c r="V15" s="13"/>
      <c r="W15" s="19"/>
      <c r="X15" s="9"/>
      <c r="Y15" s="9"/>
      <c r="Z15" s="140" t="s">
        <v>2</v>
      </c>
      <c r="AA15" s="21"/>
      <c r="AB15" s="4"/>
      <c r="AC15" s="13"/>
      <c r="AD15" s="95"/>
      <c r="AE15" s="95"/>
    </row>
    <row r="16" spans="1:31" ht="24" customHeight="1" thickBot="1">
      <c r="A16" s="95"/>
      <c r="B16" s="139"/>
      <c r="C16" s="31"/>
      <c r="D16" s="28"/>
      <c r="E16" s="51"/>
      <c r="F16" s="31"/>
      <c r="G16" s="31"/>
      <c r="H16" s="31"/>
      <c r="I16" s="31"/>
      <c r="J16" s="46">
        <v>0</v>
      </c>
      <c r="K16" s="45" t="str">
        <f>IF(N15+N16=0,0,IF(N15&lt;N16,M15,M16))</f>
        <v>Freilos 2</v>
      </c>
      <c r="L16" s="9"/>
      <c r="M16" s="14" t="str">
        <f>IF(AC16&lt;&gt;"",AC16,"")</f>
        <v>M. Rohr</v>
      </c>
      <c r="N16" s="15">
        <v>1</v>
      </c>
      <c r="O16" s="109"/>
      <c r="P16" s="9"/>
      <c r="Q16" s="20"/>
      <c r="R16" s="13"/>
      <c r="S16" s="29"/>
      <c r="T16" s="9"/>
      <c r="U16" s="9"/>
      <c r="V16" s="13"/>
      <c r="W16" s="19"/>
      <c r="X16" s="9"/>
      <c r="Y16" s="9"/>
      <c r="Z16" s="140"/>
      <c r="AA16" s="22"/>
      <c r="AB16" s="4" t="s">
        <v>9</v>
      </c>
      <c r="AC16" s="5" t="s">
        <v>30</v>
      </c>
      <c r="AD16" s="95"/>
      <c r="AE16" s="95"/>
    </row>
    <row r="17" spans="1:31">
      <c r="A17" s="95"/>
      <c r="B17" s="140"/>
      <c r="C17" s="31"/>
      <c r="D17" s="28"/>
      <c r="E17" s="51"/>
      <c r="F17" s="31"/>
      <c r="G17" s="31"/>
      <c r="H17" s="31"/>
      <c r="I17" s="31"/>
      <c r="J17" s="31"/>
      <c r="K17" s="31"/>
      <c r="L17" s="23"/>
      <c r="M17" s="2"/>
      <c r="N17" s="8"/>
      <c r="O17" s="109"/>
      <c r="P17" s="9"/>
      <c r="Q17" s="9"/>
      <c r="R17" s="13"/>
      <c r="S17" s="29"/>
      <c r="T17" s="9"/>
      <c r="U17" s="9"/>
      <c r="V17" s="13"/>
      <c r="W17" s="19"/>
      <c r="X17" s="17"/>
      <c r="Y17" s="16" t="str">
        <f>IF(V12+V13=0,0,IF(V12&gt;V13,U12,U13))</f>
        <v xml:space="preserve">C. Sachs </v>
      </c>
      <c r="Z17" s="11">
        <v>0</v>
      </c>
      <c r="AA17" s="24" t="s">
        <v>81</v>
      </c>
      <c r="AB17" s="9"/>
      <c r="AC17" s="13"/>
      <c r="AD17" s="95"/>
      <c r="AE17" s="95"/>
    </row>
    <row r="18" spans="1:31" ht="15.75" thickBot="1">
      <c r="A18" s="95"/>
      <c r="B18" s="44">
        <v>0</v>
      </c>
      <c r="C18" s="47" t="str">
        <f>IF(F13+F14=0,0,IF(F13&gt;F14,G13,G14))</f>
        <v>T. Gairing</v>
      </c>
      <c r="D18" s="4">
        <v>4</v>
      </c>
      <c r="E18" s="133">
        <v>6</v>
      </c>
      <c r="F18" s="49">
        <v>6</v>
      </c>
      <c r="G18" s="53"/>
      <c r="H18" s="31"/>
      <c r="I18" s="31"/>
      <c r="J18" s="141" t="s">
        <v>39</v>
      </c>
      <c r="K18" s="141"/>
      <c r="L18" s="23"/>
      <c r="M18" s="102" t="s">
        <v>52</v>
      </c>
      <c r="N18" s="8"/>
      <c r="O18" s="109"/>
      <c r="P18" s="9"/>
      <c r="Q18" s="9"/>
      <c r="R18" s="13"/>
      <c r="S18" s="29"/>
      <c r="T18" s="9"/>
      <c r="U18" s="9"/>
      <c r="V18" s="13"/>
      <c r="W18" s="19"/>
      <c r="X18" s="9"/>
      <c r="Y18" s="16" t="str">
        <f>IF(V22+V23=0,0,IF(V22&gt;V23,U22,U23))</f>
        <v>M. Gairing</v>
      </c>
      <c r="Z18" s="12">
        <v>0</v>
      </c>
      <c r="AA18" s="24" t="s">
        <v>82</v>
      </c>
      <c r="AB18" s="4" t="s">
        <v>10</v>
      </c>
      <c r="AC18" s="5" t="s">
        <v>31</v>
      </c>
      <c r="AD18" s="95"/>
      <c r="AE18" s="95"/>
    </row>
    <row r="19" spans="1:31" ht="15.75" thickBot="1">
      <c r="A19" s="95"/>
      <c r="B19" s="46">
        <v>0</v>
      </c>
      <c r="C19" s="47" t="str">
        <f>IF(F23+F24=0,0,IF(F23&gt;F24,G23,G24))</f>
        <v>T. Wenzel</v>
      </c>
      <c r="D19" s="132">
        <v>6</v>
      </c>
      <c r="E19" s="133">
        <v>4</v>
      </c>
      <c r="F19" s="54">
        <v>10</v>
      </c>
      <c r="G19" s="53"/>
      <c r="H19" s="31"/>
      <c r="I19" s="31"/>
      <c r="J19" s="141"/>
      <c r="K19" s="141"/>
      <c r="L19" s="9"/>
      <c r="M19" s="10" t="str">
        <f>IF(AC18&lt;&gt;"",AC18,"")</f>
        <v>S. Engel</v>
      </c>
      <c r="N19" s="11">
        <v>1</v>
      </c>
      <c r="O19" s="109" t="s">
        <v>74</v>
      </c>
      <c r="P19" s="9"/>
      <c r="Q19" s="103" t="s">
        <v>53</v>
      </c>
      <c r="R19" s="13"/>
      <c r="S19" s="29"/>
      <c r="T19" s="9"/>
      <c r="U19" s="9"/>
      <c r="V19" s="13"/>
      <c r="W19" s="19"/>
      <c r="X19" s="9"/>
      <c r="Y19" s="148" t="s">
        <v>13</v>
      </c>
      <c r="Z19" s="25"/>
      <c r="AA19" s="9"/>
      <c r="AB19" s="4"/>
      <c r="AC19" s="13"/>
      <c r="AD19" s="95"/>
      <c r="AE19" s="95"/>
    </row>
    <row r="20" spans="1:31" ht="15.75" thickBot="1">
      <c r="A20" s="95"/>
      <c r="B20" s="31"/>
      <c r="C20" s="31"/>
      <c r="D20" s="28"/>
      <c r="E20" s="51"/>
      <c r="F20" s="31"/>
      <c r="G20" s="31"/>
      <c r="H20" s="31"/>
      <c r="I20" s="31"/>
      <c r="J20" s="31"/>
      <c r="K20" s="106" t="s">
        <v>53</v>
      </c>
      <c r="L20" s="9"/>
      <c r="M20" s="14" t="str">
        <f>IF(AC20&lt;&gt;"",AC20,"")</f>
        <v>F. Presinger</v>
      </c>
      <c r="N20" s="15">
        <v>0</v>
      </c>
      <c r="O20" s="109" t="s">
        <v>79</v>
      </c>
      <c r="P20" s="9"/>
      <c r="Q20" s="16" t="str">
        <f>IF(N19+N20=0,0,IF(N19&gt;N20,M19,M20))</f>
        <v>S. Engel</v>
      </c>
      <c r="R20" s="11">
        <v>1</v>
      </c>
      <c r="S20" s="126" t="s">
        <v>77</v>
      </c>
      <c r="T20" s="9"/>
      <c r="U20" s="9"/>
      <c r="V20" s="13"/>
      <c r="W20" s="19"/>
      <c r="X20" s="9"/>
      <c r="Y20" s="148"/>
      <c r="Z20" s="26"/>
      <c r="AA20" s="9"/>
      <c r="AB20" s="4" t="s">
        <v>11</v>
      </c>
      <c r="AC20" s="5" t="s">
        <v>32</v>
      </c>
      <c r="AD20" s="95"/>
      <c r="AE20" s="95"/>
    </row>
    <row r="21" spans="1:31" ht="15.75" thickBot="1">
      <c r="A21" s="95"/>
      <c r="B21" s="31"/>
      <c r="C21" s="31"/>
      <c r="D21" s="28"/>
      <c r="E21" s="51"/>
      <c r="F21" s="31"/>
      <c r="G21" s="31"/>
      <c r="H21" s="31"/>
      <c r="I21" s="31"/>
      <c r="J21" s="44">
        <v>0</v>
      </c>
      <c r="K21" s="45" t="str">
        <f>IF(N19+N20=0,0,IF(N19&lt;N20,M19,M20))</f>
        <v>F. Presinger</v>
      </c>
      <c r="L21" s="9" t="s">
        <v>66</v>
      </c>
      <c r="M21" s="102">
        <v>0.41666666666666669</v>
      </c>
      <c r="N21" s="8"/>
      <c r="O21" s="109"/>
      <c r="P21" s="9"/>
      <c r="Q21" s="18" t="str">
        <f>IF(N22+N23=0,0,IF(N22&gt;N23,M22,M23))</f>
        <v>C. Lustig</v>
      </c>
      <c r="R21" s="12">
        <v>0</v>
      </c>
      <c r="S21" s="117" t="s">
        <v>78</v>
      </c>
      <c r="T21" s="9"/>
      <c r="U21" s="122" t="s">
        <v>71</v>
      </c>
      <c r="V21" s="13"/>
      <c r="W21" s="19"/>
      <c r="X21" s="9"/>
      <c r="Y21" s="148"/>
      <c r="Z21" s="26"/>
      <c r="AA21" s="9"/>
      <c r="AB21" s="4"/>
      <c r="AC21" s="13"/>
      <c r="AD21" s="95"/>
      <c r="AE21" s="95"/>
    </row>
    <row r="22" spans="1:31" ht="24" thickBot="1">
      <c r="A22" s="95"/>
      <c r="B22" s="31"/>
      <c r="C22" s="31"/>
      <c r="D22" s="28"/>
      <c r="E22" s="51"/>
      <c r="F22" s="31"/>
      <c r="G22" s="105" t="s">
        <v>71</v>
      </c>
      <c r="H22" s="31"/>
      <c r="I22" s="50"/>
      <c r="J22" s="46">
        <v>1</v>
      </c>
      <c r="K22" s="45" t="str">
        <f>IF(N22+N23=0,0,IF(N22&lt;N23,M22,M23))</f>
        <v>S. Riedel</v>
      </c>
      <c r="L22" s="9" t="s">
        <v>57</v>
      </c>
      <c r="M22" s="10" t="str">
        <f>IF(AC22&lt;&gt;"",AC22,"")</f>
        <v>C. Lustig</v>
      </c>
      <c r="N22" s="11">
        <v>1</v>
      </c>
      <c r="O22" s="109" t="s">
        <v>57</v>
      </c>
      <c r="P22" s="9"/>
      <c r="Q22" s="20"/>
      <c r="R22" s="13"/>
      <c r="S22" s="117"/>
      <c r="T22" s="17"/>
      <c r="U22" s="16" t="str">
        <f>IF(R20+R21=0,0,IF(R20&gt;R21,Q20,Q21))</f>
        <v>S. Engel</v>
      </c>
      <c r="V22" s="11">
        <v>0</v>
      </c>
      <c r="W22" s="127">
        <v>3</v>
      </c>
      <c r="X22" s="29">
        <v>2</v>
      </c>
      <c r="Y22" s="148"/>
      <c r="Z22" s="26"/>
      <c r="AA22" s="9"/>
      <c r="AB22" s="4" t="s">
        <v>12</v>
      </c>
      <c r="AC22" s="5" t="s">
        <v>33</v>
      </c>
      <c r="AD22" s="95"/>
      <c r="AE22" s="95"/>
    </row>
    <row r="23" spans="1:31" ht="15.75" thickBot="1">
      <c r="A23" s="95"/>
      <c r="B23" s="31"/>
      <c r="C23" s="31"/>
      <c r="D23" s="28"/>
      <c r="E23" s="52"/>
      <c r="F23" s="44">
        <v>0</v>
      </c>
      <c r="G23" s="45" t="str">
        <f>IF(J21+J22=0,0,IF(J21&gt;J22,K21,K22))</f>
        <v>S. Riedel</v>
      </c>
      <c r="H23" s="3">
        <v>3</v>
      </c>
      <c r="I23" s="128">
        <v>4</v>
      </c>
      <c r="J23" s="48"/>
      <c r="K23" s="31"/>
      <c r="L23" s="9"/>
      <c r="M23" s="14" t="str">
        <f>IF(AC24&lt;&gt;"",AC24,"")</f>
        <v>S. Riedel</v>
      </c>
      <c r="N23" s="15">
        <v>0</v>
      </c>
      <c r="O23" s="109" t="s">
        <v>58</v>
      </c>
      <c r="P23" s="9"/>
      <c r="Q23" s="103" t="s">
        <v>53</v>
      </c>
      <c r="R23" s="13"/>
      <c r="S23" s="117"/>
      <c r="T23" s="9"/>
      <c r="U23" s="18" t="str">
        <f>IF(R24+R25=0,0,IF(R24&gt;R25,Q24,Q25))</f>
        <v>M. Gairing</v>
      </c>
      <c r="V23" s="12">
        <v>1</v>
      </c>
      <c r="W23" s="38">
        <v>6</v>
      </c>
      <c r="X23" s="29">
        <v>6</v>
      </c>
      <c r="Y23" s="148"/>
      <c r="Z23" s="26"/>
      <c r="AA23" s="9"/>
      <c r="AB23" s="4"/>
      <c r="AC23" s="13"/>
      <c r="AD23" s="95"/>
      <c r="AE23" s="95"/>
    </row>
    <row r="24" spans="1:31" ht="24" thickBot="1">
      <c r="A24" s="95"/>
      <c r="B24" s="31"/>
      <c r="C24" s="31"/>
      <c r="D24" s="31"/>
      <c r="E24" s="31"/>
      <c r="F24" s="46">
        <v>1</v>
      </c>
      <c r="G24" s="45" t="str">
        <f>IF(J25+J26=0,0,IF(J25&gt;J26,K25,K26))</f>
        <v>T. Wenzel</v>
      </c>
      <c r="H24" s="129">
        <v>6</v>
      </c>
      <c r="I24" s="128">
        <v>6</v>
      </c>
      <c r="J24" s="48"/>
      <c r="K24" s="106" t="s">
        <v>53</v>
      </c>
      <c r="L24" s="9"/>
      <c r="M24" s="102" t="s">
        <v>52</v>
      </c>
      <c r="N24" s="8"/>
      <c r="O24" s="109"/>
      <c r="P24" s="9"/>
      <c r="Q24" s="16" t="str">
        <f>IF(N25+N26=0,0,IF(N25&gt;N26,M25,M26))</f>
        <v>G. Luca</v>
      </c>
      <c r="R24" s="11">
        <v>0</v>
      </c>
      <c r="S24" s="118" t="s">
        <v>68</v>
      </c>
      <c r="T24" s="9"/>
      <c r="U24" s="20"/>
      <c r="V24" s="9"/>
      <c r="W24" s="9"/>
      <c r="X24" s="9"/>
      <c r="Y24" s="148"/>
      <c r="Z24" s="26"/>
      <c r="AA24" s="9"/>
      <c r="AB24" s="4" t="s">
        <v>14</v>
      </c>
      <c r="AC24" s="5" t="s">
        <v>34</v>
      </c>
      <c r="AD24" s="95"/>
      <c r="AE24" s="95"/>
    </row>
    <row r="25" spans="1:31" ht="15.75" thickBot="1">
      <c r="A25" s="95"/>
      <c r="B25" s="95"/>
      <c r="C25" s="95"/>
      <c r="D25" s="95"/>
      <c r="E25" s="95"/>
      <c r="F25" s="96"/>
      <c r="G25" s="96"/>
      <c r="H25" s="96"/>
      <c r="I25" s="52"/>
      <c r="J25" s="44">
        <v>1</v>
      </c>
      <c r="K25" s="45" t="str">
        <f>IF(N25+N26=0,0,IF(N25&lt;N26,M25,M26))</f>
        <v>T. Wenzel</v>
      </c>
      <c r="L25" s="9"/>
      <c r="M25" s="10" t="str">
        <f>IF(AC26&lt;&gt;"",AC26,"")</f>
        <v>G. Luca</v>
      </c>
      <c r="N25" s="11">
        <v>1</v>
      </c>
      <c r="O25" s="109" t="s">
        <v>57</v>
      </c>
      <c r="P25" s="9"/>
      <c r="Q25" s="18" t="str">
        <f>IF(N28+N29=0,0,IF(N28&gt;N29,M28,M29))</f>
        <v>M. Gairing</v>
      </c>
      <c r="R25" s="12">
        <v>1</v>
      </c>
      <c r="S25" s="29" t="s">
        <v>57</v>
      </c>
      <c r="T25" s="9"/>
      <c r="U25" s="9"/>
      <c r="V25" s="9"/>
      <c r="W25" s="9"/>
      <c r="X25" s="9"/>
      <c r="Y25" s="148"/>
      <c r="Z25" s="26"/>
      <c r="AA25" s="9"/>
      <c r="AB25" s="9"/>
      <c r="AC25" s="26"/>
      <c r="AD25" s="95"/>
      <c r="AE25" s="95"/>
    </row>
    <row r="26" spans="1:31" ht="24" thickBot="1">
      <c r="A26" s="95"/>
      <c r="B26" s="95"/>
      <c r="C26" s="95"/>
      <c r="D26" s="95"/>
      <c r="E26" s="95"/>
      <c r="F26" s="95"/>
      <c r="G26" s="95"/>
      <c r="H26" s="95"/>
      <c r="J26" s="46">
        <v>0</v>
      </c>
      <c r="K26" s="45" t="str">
        <f>IF(N28+N29=0,0,IF(N28&lt;N29,M28,M29))</f>
        <v>Freilos 1</v>
      </c>
      <c r="L26" s="9"/>
      <c r="M26" s="14" t="str">
        <f>IF(AC28&lt;&gt;"",AC28,"")</f>
        <v>T. Wenzel</v>
      </c>
      <c r="N26" s="15">
        <v>0</v>
      </c>
      <c r="O26" s="109" t="s">
        <v>62</v>
      </c>
      <c r="P26" s="9"/>
      <c r="Q26" s="20"/>
      <c r="R26" s="9"/>
      <c r="S26" s="29"/>
      <c r="T26" s="9"/>
      <c r="U26" s="9"/>
      <c r="V26" s="9"/>
      <c r="W26" s="9"/>
      <c r="X26" s="9"/>
      <c r="Y26" s="148"/>
      <c r="Z26" s="26"/>
      <c r="AA26" s="9"/>
      <c r="AB26" s="4" t="s">
        <v>15</v>
      </c>
      <c r="AC26" s="5" t="s">
        <v>35</v>
      </c>
      <c r="AD26" s="95"/>
      <c r="AE26" s="95"/>
    </row>
    <row r="27" spans="1:3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28"/>
      <c r="L27" s="9"/>
      <c r="M27" s="2"/>
      <c r="N27" s="8"/>
      <c r="O27" s="109"/>
      <c r="P27" s="9"/>
      <c r="Q27" s="9"/>
      <c r="R27" s="9"/>
      <c r="S27" s="29"/>
      <c r="T27" s="9"/>
      <c r="U27" s="9"/>
      <c r="V27" s="9"/>
      <c r="W27" s="9"/>
      <c r="X27" s="9"/>
      <c r="Y27" s="148"/>
      <c r="Z27" s="26"/>
      <c r="AA27" s="9"/>
      <c r="AB27" s="9"/>
      <c r="AC27" s="26"/>
      <c r="AD27" s="95"/>
      <c r="AE27" s="95"/>
    </row>
    <row r="28" spans="1:3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28"/>
      <c r="L28" s="9"/>
      <c r="M28" s="10" t="str">
        <f>IF(AC30&lt;&gt;"",AC30,"")</f>
        <v>Freilos 1</v>
      </c>
      <c r="N28" s="11">
        <v>0</v>
      </c>
      <c r="O28" s="109"/>
      <c r="P28" s="9"/>
      <c r="Q28" s="9"/>
      <c r="R28" s="9"/>
      <c r="S28" s="29"/>
      <c r="T28" s="9"/>
      <c r="U28" s="9"/>
      <c r="V28" s="9"/>
      <c r="W28" s="9"/>
      <c r="X28" s="9"/>
      <c r="Y28" s="4"/>
      <c r="Z28" s="4"/>
      <c r="AA28" s="9"/>
      <c r="AB28" s="4" t="s">
        <v>16</v>
      </c>
      <c r="AC28" s="5" t="s">
        <v>36</v>
      </c>
      <c r="AD28" s="95"/>
      <c r="AE28" s="95"/>
    </row>
    <row r="29" spans="1:31" ht="15.75" thickBo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28"/>
      <c r="L29" s="9"/>
      <c r="M29" s="14" t="str">
        <f>IF(AC32&lt;&gt;"",AC32,"")</f>
        <v>M. Gairing</v>
      </c>
      <c r="N29" s="15">
        <v>1</v>
      </c>
      <c r="O29" s="109"/>
      <c r="P29" s="9"/>
      <c r="Q29" s="9"/>
      <c r="R29" s="9"/>
      <c r="S29" s="29"/>
      <c r="T29" s="9"/>
      <c r="U29" s="9"/>
      <c r="V29" s="9"/>
      <c r="W29" s="9"/>
      <c r="X29" s="9"/>
      <c r="Y29" s="4"/>
      <c r="Z29" s="4"/>
      <c r="AA29" s="9"/>
      <c r="AB29" s="9"/>
      <c r="AC29" s="26"/>
      <c r="AD29" s="95"/>
      <c r="AE29" s="95"/>
    </row>
    <row r="30" spans="1:31" ht="18" hidden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28"/>
      <c r="L30" s="9"/>
      <c r="M30" s="29"/>
      <c r="N30" s="24"/>
      <c r="O30" s="109"/>
      <c r="P30" s="9"/>
      <c r="Q30" s="9"/>
      <c r="R30" s="9"/>
      <c r="S30" s="29"/>
      <c r="T30" s="9"/>
      <c r="U30" s="144"/>
      <c r="V30" s="144"/>
      <c r="W30" s="9"/>
      <c r="X30" s="9"/>
      <c r="Y30" s="4"/>
      <c r="Z30" s="9"/>
      <c r="AA30" s="9"/>
      <c r="AB30" s="4" t="s">
        <v>17</v>
      </c>
      <c r="AC30" s="5" t="s">
        <v>37</v>
      </c>
      <c r="AD30" s="95"/>
      <c r="AE30" s="95"/>
    </row>
    <row r="31" spans="1:31" hidden="1">
      <c r="A31" s="95"/>
      <c r="B31" s="95"/>
      <c r="C31" s="95"/>
      <c r="D31" s="95"/>
      <c r="E31" s="95"/>
      <c r="F31" s="95"/>
      <c r="G31" s="95"/>
      <c r="H31" s="95"/>
      <c r="I31" s="95"/>
      <c r="J31" s="97"/>
      <c r="K31" s="28"/>
      <c r="L31" s="9"/>
      <c r="M31" s="29"/>
      <c r="N31" s="24"/>
      <c r="O31" s="109"/>
      <c r="P31" s="9"/>
      <c r="Q31" s="9"/>
      <c r="R31" s="9"/>
      <c r="S31" s="29"/>
      <c r="T31" s="9"/>
      <c r="U31" s="9"/>
      <c r="V31" s="9"/>
      <c r="W31" s="9"/>
      <c r="X31" s="9"/>
      <c r="Y31" s="4"/>
      <c r="Z31" s="9"/>
      <c r="AA31" s="9"/>
      <c r="AB31" s="9"/>
      <c r="AC31" s="26"/>
      <c r="AD31" s="95"/>
      <c r="AE31" s="95"/>
    </row>
    <row r="32" spans="1:31" hidden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28"/>
      <c r="L32" s="9"/>
      <c r="M32" s="29"/>
      <c r="N32" s="24"/>
      <c r="O32" s="109"/>
      <c r="P32" s="9"/>
      <c r="Q32" s="9"/>
      <c r="R32" s="9"/>
      <c r="S32" s="29"/>
      <c r="T32" s="9"/>
      <c r="U32" s="9"/>
      <c r="V32" s="9"/>
      <c r="W32" s="9"/>
      <c r="X32" s="9"/>
      <c r="Y32" s="4"/>
      <c r="Z32" s="9"/>
      <c r="AA32" s="9"/>
      <c r="AB32" s="4" t="s">
        <v>18</v>
      </c>
      <c r="AC32" s="5" t="s">
        <v>38</v>
      </c>
      <c r="AD32" s="95"/>
      <c r="AE32" s="95"/>
    </row>
    <row r="33" spans="1:31" ht="18.75" thickBot="1">
      <c r="A33" s="95"/>
      <c r="B33" s="136" t="s">
        <v>88</v>
      </c>
      <c r="C33" s="136"/>
      <c r="D33" s="136"/>
      <c r="E33" s="95"/>
      <c r="F33" s="95"/>
      <c r="G33" s="95"/>
      <c r="H33" s="95"/>
      <c r="I33" s="95"/>
      <c r="J33" s="95"/>
      <c r="K33" s="28"/>
      <c r="L33" s="9"/>
      <c r="M33" s="29"/>
      <c r="N33" s="24"/>
      <c r="O33" s="109"/>
      <c r="P33" s="9"/>
      <c r="Q33" s="9"/>
      <c r="R33" s="9"/>
      <c r="S33" s="29"/>
      <c r="T33" s="9"/>
      <c r="U33" s="9"/>
      <c r="V33" s="9"/>
      <c r="W33" s="9"/>
      <c r="X33" s="9"/>
      <c r="Y33" s="30" t="s">
        <v>19</v>
      </c>
      <c r="Z33" s="31"/>
      <c r="AA33" s="9"/>
      <c r="AB33" s="145"/>
      <c r="AC33" s="145"/>
      <c r="AD33" s="95"/>
      <c r="AE33" s="95"/>
    </row>
    <row r="34" spans="1:31" ht="19.5" thickTop="1" thickBot="1">
      <c r="A34" s="95"/>
      <c r="B34" s="137" t="s">
        <v>89</v>
      </c>
      <c r="C34" s="138"/>
      <c r="D34" s="138"/>
      <c r="E34" s="95"/>
      <c r="F34" s="95"/>
      <c r="G34" s="95"/>
      <c r="H34" s="95"/>
      <c r="I34" s="95"/>
      <c r="J34" s="95"/>
      <c r="K34" s="28"/>
      <c r="L34" s="9"/>
      <c r="M34" s="29"/>
      <c r="N34" s="24"/>
      <c r="O34" s="109"/>
      <c r="P34" s="9"/>
      <c r="Q34" s="9"/>
      <c r="R34" s="9"/>
      <c r="S34" s="29"/>
      <c r="T34" s="9"/>
      <c r="U34" s="9"/>
      <c r="V34" s="9"/>
      <c r="W34" s="9"/>
      <c r="X34" s="9"/>
      <c r="Y34" s="146" t="s">
        <v>83</v>
      </c>
      <c r="Z34" s="146"/>
      <c r="AA34" s="9"/>
      <c r="AB34" s="27"/>
      <c r="AC34" s="9"/>
      <c r="AD34" s="95"/>
      <c r="AE34" s="95"/>
    </row>
    <row r="35" spans="1:31" ht="21.75" thickTop="1" thickBo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32"/>
      <c r="L35" s="2"/>
      <c r="M35" s="33" t="s">
        <v>20</v>
      </c>
      <c r="N35" s="2"/>
      <c r="O35" s="108"/>
      <c r="P35" s="2"/>
      <c r="Q35" s="33" t="s">
        <v>21</v>
      </c>
      <c r="R35" s="33"/>
      <c r="S35" s="119"/>
      <c r="T35" s="33"/>
      <c r="U35" s="33" t="s">
        <v>22</v>
      </c>
      <c r="V35" s="33"/>
      <c r="W35" s="33"/>
      <c r="X35" s="33"/>
      <c r="Y35" s="146" t="s">
        <v>84</v>
      </c>
      <c r="Z35" s="146"/>
      <c r="AA35" s="34"/>
      <c r="AB35" s="35"/>
      <c r="AC35" s="36"/>
      <c r="AD35" s="95"/>
      <c r="AE35" s="95"/>
    </row>
    <row r="36" spans="1:31" ht="21" thickTop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1"/>
      <c r="L36" s="2"/>
      <c r="M36" s="33"/>
      <c r="N36" s="2"/>
      <c r="O36" s="108"/>
      <c r="P36" s="2"/>
      <c r="Q36" s="33"/>
      <c r="R36" s="33"/>
      <c r="S36" s="119"/>
      <c r="T36" s="33"/>
      <c r="U36" s="33"/>
      <c r="V36" s="33"/>
      <c r="W36" s="33"/>
      <c r="X36" s="33"/>
      <c r="Y36" s="37" t="s">
        <v>23</v>
      </c>
      <c r="Z36" s="31"/>
      <c r="AA36" s="34"/>
      <c r="AB36" s="147"/>
      <c r="AC36" s="147"/>
      <c r="AD36" s="95"/>
      <c r="AE36" s="95"/>
    </row>
    <row r="37" spans="1:31" ht="15.75" thickBot="1">
      <c r="B37" s="98"/>
      <c r="C37" s="98"/>
      <c r="D37" s="98"/>
      <c r="E37" s="98"/>
      <c r="F37" s="98"/>
      <c r="G37" s="98"/>
      <c r="H37" s="98"/>
      <c r="I37" s="98"/>
      <c r="J37" s="98"/>
      <c r="K37" s="39"/>
      <c r="L37" s="40"/>
      <c r="M37" s="40"/>
      <c r="N37" s="40"/>
      <c r="O37" s="110"/>
      <c r="P37" s="40"/>
      <c r="Q37" s="40"/>
      <c r="R37" s="40"/>
      <c r="S37" s="12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107"/>
      <c r="P38" s="95"/>
      <c r="Q38" s="95"/>
      <c r="R38" s="95"/>
      <c r="S38" s="114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107"/>
      <c r="P39" s="95"/>
      <c r="Q39" s="95"/>
      <c r="R39" s="95"/>
      <c r="S39" s="114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107"/>
      <c r="P40" s="95"/>
      <c r="Q40" s="95"/>
      <c r="R40" s="95"/>
      <c r="S40" s="11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107"/>
      <c r="P41" s="95"/>
      <c r="Q41" s="95"/>
      <c r="R41" s="95"/>
      <c r="S41" s="114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107"/>
      <c r="P42" s="95"/>
      <c r="Q42" s="95"/>
      <c r="R42" s="95"/>
      <c r="S42" s="114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1:31" ht="15.75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107"/>
      <c r="P43" s="95"/>
      <c r="Q43" s="95"/>
      <c r="R43" s="95"/>
      <c r="S43" s="114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9"/>
      <c r="AE43" s="95"/>
    </row>
    <row r="44" spans="1:3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107"/>
      <c r="P44" s="95"/>
      <c r="Q44" s="95"/>
      <c r="R44" s="95"/>
      <c r="S44" s="11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</row>
  </sheetData>
  <mergeCells count="18">
    <mergeCell ref="K2:U2"/>
    <mergeCell ref="Y35:Z35"/>
    <mergeCell ref="AB36:AC36"/>
    <mergeCell ref="N4:N5"/>
    <mergeCell ref="Z15:Z16"/>
    <mergeCell ref="Y19:Y27"/>
    <mergeCell ref="V9:V11"/>
    <mergeCell ref="R7:R9"/>
    <mergeCell ref="L6:L7"/>
    <mergeCell ref="U30:V30"/>
    <mergeCell ref="AB33:AC33"/>
    <mergeCell ref="Y34:Z34"/>
    <mergeCell ref="B33:D33"/>
    <mergeCell ref="B34:D34"/>
    <mergeCell ref="F9:F12"/>
    <mergeCell ref="B14:B17"/>
    <mergeCell ref="J18:K19"/>
    <mergeCell ref="J8:J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="90" zoomScaleNormal="90" workbookViewId="0">
      <selection activeCell="B13" sqref="B13:D13"/>
    </sheetView>
  </sheetViews>
  <sheetFormatPr baseColWidth="10" defaultRowHeight="15"/>
  <cols>
    <col min="1" max="1" width="23.5703125" customWidth="1"/>
    <col min="2" max="2" width="8.7109375" customWidth="1"/>
    <col min="3" max="3" width="1.85546875" customWidth="1"/>
    <col min="4" max="5" width="8.7109375" customWidth="1"/>
    <col min="6" max="6" width="1.85546875" customWidth="1"/>
    <col min="7" max="8" width="8.7109375" customWidth="1"/>
    <col min="9" max="9" width="1.85546875" customWidth="1"/>
    <col min="10" max="10" width="8.7109375" customWidth="1"/>
    <col min="11" max="11" width="7.7109375" customWidth="1"/>
    <col min="12" max="12" width="1.85546875" customWidth="1"/>
    <col min="13" max="13" width="7.7109375" customWidth="1"/>
    <col min="14" max="14" width="5.140625" customWidth="1"/>
    <col min="15" max="15" width="3.85546875" customWidth="1"/>
    <col min="16" max="17" width="5.140625" customWidth="1"/>
    <col min="18" max="18" width="3.42578125" customWidth="1"/>
    <col min="19" max="20" width="5.140625" customWidth="1"/>
    <col min="21" max="21" width="4" customWidth="1"/>
    <col min="22" max="22" width="5.140625" customWidth="1"/>
  </cols>
  <sheetData>
    <row r="1" spans="1:22" ht="28.5">
      <c r="A1" s="56" t="s">
        <v>40</v>
      </c>
    </row>
    <row r="3" spans="1:22" ht="21" customHeight="1">
      <c r="A3" s="154" t="s">
        <v>41</v>
      </c>
      <c r="B3" s="155" t="str">
        <f>A5</f>
        <v>Silke Wenzel</v>
      </c>
      <c r="C3" s="156"/>
      <c r="D3" s="157"/>
      <c r="E3" s="155" t="str">
        <f>A6</f>
        <v>Hanne Schreiber</v>
      </c>
      <c r="F3" s="156"/>
      <c r="G3" s="157"/>
      <c r="H3" s="155" t="str">
        <f>A7</f>
        <v>Conny Schiedel</v>
      </c>
      <c r="I3" s="156"/>
      <c r="J3" s="157"/>
      <c r="K3" s="164"/>
      <c r="L3" s="164"/>
      <c r="M3" s="164"/>
    </row>
    <row r="4" spans="1:22" s="57" customFormat="1" ht="39" customHeight="1">
      <c r="A4" s="154"/>
      <c r="B4" s="158"/>
      <c r="C4" s="159"/>
      <c r="D4" s="160"/>
      <c r="E4" s="161"/>
      <c r="F4" s="162"/>
      <c r="G4" s="163"/>
      <c r="H4" s="158"/>
      <c r="I4" s="159"/>
      <c r="J4" s="160"/>
      <c r="K4" s="164"/>
      <c r="L4" s="164"/>
      <c r="M4" s="164"/>
      <c r="N4" s="175" t="s">
        <v>63</v>
      </c>
      <c r="O4" s="175"/>
      <c r="P4" s="176"/>
      <c r="Q4" s="165" t="s">
        <v>42</v>
      </c>
      <c r="R4" s="166"/>
      <c r="S4" s="167"/>
      <c r="T4" s="168" t="s">
        <v>43</v>
      </c>
      <c r="U4" s="169"/>
      <c r="V4" s="170"/>
    </row>
    <row r="5" spans="1:22" s="70" customFormat="1" ht="66.75" customHeight="1">
      <c r="A5" s="58" t="s">
        <v>44</v>
      </c>
      <c r="B5" s="152"/>
      <c r="C5" s="153"/>
      <c r="D5" s="153"/>
      <c r="E5" s="125" t="s">
        <v>76</v>
      </c>
      <c r="F5" s="60" t="s">
        <v>45</v>
      </c>
      <c r="G5" s="134" t="s">
        <v>75</v>
      </c>
      <c r="H5" s="112" t="s">
        <v>64</v>
      </c>
      <c r="I5" s="60" t="s">
        <v>45</v>
      </c>
      <c r="J5" s="113" t="s">
        <v>65</v>
      </c>
      <c r="K5" s="59"/>
      <c r="L5" s="60" t="s">
        <v>45</v>
      </c>
      <c r="M5" s="61"/>
      <c r="N5" s="62">
        <v>0</v>
      </c>
      <c r="O5" s="63" t="s">
        <v>45</v>
      </c>
      <c r="P5" s="64">
        <v>2</v>
      </c>
      <c r="Q5" s="65">
        <v>1</v>
      </c>
      <c r="R5" s="66" t="s">
        <v>45</v>
      </c>
      <c r="S5" s="67">
        <v>4</v>
      </c>
      <c r="T5" s="60">
        <v>16</v>
      </c>
      <c r="U5" s="68" t="s">
        <v>45</v>
      </c>
      <c r="V5" s="69">
        <v>21</v>
      </c>
    </row>
    <row r="6" spans="1:22" s="70" customFormat="1" ht="66.75" customHeight="1">
      <c r="A6" s="58" t="s">
        <v>46</v>
      </c>
      <c r="B6" s="123" t="s">
        <v>75</v>
      </c>
      <c r="C6" s="124" t="s">
        <v>45</v>
      </c>
      <c r="D6" s="125" t="s">
        <v>76</v>
      </c>
      <c r="E6" s="171"/>
      <c r="F6" s="172"/>
      <c r="G6" s="173"/>
      <c r="H6" s="112" t="s">
        <v>92</v>
      </c>
      <c r="I6" s="60" t="s">
        <v>45</v>
      </c>
      <c r="J6" s="113" t="s">
        <v>93</v>
      </c>
      <c r="K6" s="59"/>
      <c r="L6" s="60" t="s">
        <v>45</v>
      </c>
      <c r="M6" s="61"/>
      <c r="N6" s="71">
        <v>2</v>
      </c>
      <c r="O6" s="72" t="s">
        <v>45</v>
      </c>
      <c r="P6" s="73">
        <v>0</v>
      </c>
      <c r="Q6" s="74">
        <v>4</v>
      </c>
      <c r="R6" s="75" t="s">
        <v>45</v>
      </c>
      <c r="S6" s="76">
        <v>2</v>
      </c>
      <c r="T6" s="77">
        <v>17</v>
      </c>
      <c r="U6" s="78" t="s">
        <v>45</v>
      </c>
      <c r="V6" s="79">
        <v>20</v>
      </c>
    </row>
    <row r="7" spans="1:22" s="70" customFormat="1" ht="66.75" customHeight="1">
      <c r="A7" s="58" t="s">
        <v>47</v>
      </c>
      <c r="B7" s="112" t="s">
        <v>65</v>
      </c>
      <c r="C7" s="60" t="s">
        <v>45</v>
      </c>
      <c r="D7" s="113" t="s">
        <v>64</v>
      </c>
      <c r="E7" s="112" t="s">
        <v>91</v>
      </c>
      <c r="F7" s="60" t="s">
        <v>45</v>
      </c>
      <c r="G7" s="113" t="s">
        <v>92</v>
      </c>
      <c r="H7" s="152"/>
      <c r="I7" s="153"/>
      <c r="J7" s="174"/>
      <c r="K7" s="59"/>
      <c r="L7" s="60" t="s">
        <v>45</v>
      </c>
      <c r="M7" s="61"/>
      <c r="N7" s="62">
        <v>1</v>
      </c>
      <c r="O7" s="63" t="s">
        <v>45</v>
      </c>
      <c r="P7" s="64">
        <v>1</v>
      </c>
      <c r="Q7" s="65">
        <v>3</v>
      </c>
      <c r="R7" s="66" t="s">
        <v>45</v>
      </c>
      <c r="S7" s="67">
        <v>2</v>
      </c>
      <c r="T7" s="60">
        <v>24</v>
      </c>
      <c r="U7" s="68" t="s">
        <v>45</v>
      </c>
      <c r="V7" s="69">
        <v>16</v>
      </c>
    </row>
    <row r="8" spans="1:22" s="70" customFormat="1" ht="53.25" customHeight="1">
      <c r="A8" s="80"/>
      <c r="B8" s="59" t="str">
        <f>IF($AM$9+$AM$10&gt;0,$AM$10,"")</f>
        <v/>
      </c>
      <c r="C8" s="60" t="s">
        <v>45</v>
      </c>
      <c r="D8" s="61" t="str">
        <f>IF($AM$9+$AM$10&gt;0,$AM$9,"")</f>
        <v/>
      </c>
      <c r="E8" s="59" t="str">
        <f>IF($AM$12+$AM$13&gt;0,$AM$13,"")</f>
        <v/>
      </c>
      <c r="F8" s="60" t="s">
        <v>45</v>
      </c>
      <c r="G8" s="61" t="str">
        <f>IF($AM$12+$AM$13&gt;0,$AM$12,"")</f>
        <v/>
      </c>
      <c r="H8" s="59" t="str">
        <f>IF($AM$12+$AM$13&gt;0,$AM$13,"")</f>
        <v/>
      </c>
      <c r="I8" s="60" t="s">
        <v>45</v>
      </c>
      <c r="J8" s="61" t="str">
        <f>IF($AM$12+$AM$13&gt;0,$AM$12,"")</f>
        <v/>
      </c>
      <c r="K8" s="152"/>
      <c r="L8" s="153"/>
      <c r="M8" s="153"/>
      <c r="N8" s="81"/>
      <c r="O8" s="82" t="s">
        <v>45</v>
      </c>
      <c r="P8" s="83"/>
      <c r="Q8" s="84"/>
      <c r="R8" s="85" t="s">
        <v>45</v>
      </c>
      <c r="S8" s="86"/>
      <c r="T8" s="87"/>
      <c r="U8" s="88" t="s">
        <v>45</v>
      </c>
      <c r="V8" s="89"/>
    </row>
    <row r="9" spans="1:22" s="70" customFormat="1" ht="23.25"/>
    <row r="10" spans="1:22" s="70" customFormat="1" ht="23.25">
      <c r="A10" s="90" t="s">
        <v>90</v>
      </c>
      <c r="B10" s="181" t="s">
        <v>48</v>
      </c>
      <c r="C10" s="181"/>
      <c r="D10" s="181"/>
      <c r="H10" s="91" t="s">
        <v>49</v>
      </c>
      <c r="I10" s="92"/>
      <c r="J10" s="182" t="s">
        <v>85</v>
      </c>
      <c r="K10" s="182"/>
      <c r="L10" s="92"/>
      <c r="M10" s="92" t="str">
        <f>A5</f>
        <v>Silke Wenzel</v>
      </c>
      <c r="N10" s="92"/>
      <c r="O10" s="92"/>
      <c r="P10" s="92"/>
      <c r="Q10" s="93" t="s">
        <v>45</v>
      </c>
      <c r="R10" s="92" t="str">
        <f>A7</f>
        <v>Conny Schiedel</v>
      </c>
      <c r="S10" s="92"/>
      <c r="T10" s="92"/>
      <c r="U10" s="92"/>
      <c r="V10" s="92"/>
    </row>
    <row r="11" spans="1:22" s="70" customFormat="1" ht="33.75" customHeight="1">
      <c r="A11" s="135" t="s">
        <v>46</v>
      </c>
      <c r="B11" s="177">
        <v>1</v>
      </c>
      <c r="C11" s="178"/>
      <c r="D11" s="179"/>
      <c r="H11" s="91" t="s">
        <v>50</v>
      </c>
      <c r="I11" s="92"/>
      <c r="J11" s="182" t="s">
        <v>86</v>
      </c>
      <c r="K11" s="182"/>
      <c r="L11" s="92"/>
      <c r="M11" s="92" t="str">
        <f>A5</f>
        <v>Silke Wenzel</v>
      </c>
      <c r="N11" s="92"/>
      <c r="O11" s="92"/>
      <c r="P11" s="92"/>
      <c r="Q11" s="93" t="s">
        <v>45</v>
      </c>
      <c r="R11" s="92" t="str">
        <f>A6</f>
        <v>Hanne Schreiber</v>
      </c>
      <c r="S11" s="92"/>
      <c r="T11" s="92"/>
      <c r="U11" s="92"/>
      <c r="V11" s="92"/>
    </row>
    <row r="12" spans="1:22" s="70" customFormat="1" ht="33.75" customHeight="1">
      <c r="A12" s="135" t="s">
        <v>47</v>
      </c>
      <c r="B12" s="177">
        <v>2</v>
      </c>
      <c r="C12" s="178"/>
      <c r="D12" s="179"/>
      <c r="H12" s="91" t="s">
        <v>51</v>
      </c>
      <c r="I12" s="92"/>
      <c r="J12" s="182" t="s">
        <v>87</v>
      </c>
      <c r="K12" s="182"/>
      <c r="L12" s="92"/>
      <c r="M12" s="92" t="str">
        <f>A7</f>
        <v>Conny Schiedel</v>
      </c>
      <c r="N12" s="92"/>
      <c r="O12" s="92"/>
      <c r="P12" s="92"/>
      <c r="Q12" s="93" t="s">
        <v>45</v>
      </c>
      <c r="R12" s="92" t="str">
        <f>A6</f>
        <v>Hanne Schreiber</v>
      </c>
      <c r="S12" s="92"/>
      <c r="T12" s="92"/>
      <c r="U12" s="92"/>
      <c r="V12" s="92"/>
    </row>
    <row r="13" spans="1:22" ht="33.75" customHeight="1">
      <c r="A13" s="135" t="s">
        <v>44</v>
      </c>
      <c r="B13" s="177">
        <v>3</v>
      </c>
      <c r="C13" s="178"/>
      <c r="D13" s="179"/>
    </row>
    <row r="14" spans="1:22" ht="33.75" customHeight="1">
      <c r="A14" s="94"/>
      <c r="B14" s="180"/>
      <c r="C14" s="180"/>
      <c r="D14" s="180"/>
    </row>
  </sheetData>
  <mergeCells count="20">
    <mergeCell ref="B13:D13"/>
    <mergeCell ref="B14:D14"/>
    <mergeCell ref="B10:D10"/>
    <mergeCell ref="J10:K10"/>
    <mergeCell ref="B11:D11"/>
    <mergeCell ref="J11:K11"/>
    <mergeCell ref="B12:D12"/>
    <mergeCell ref="J12:K12"/>
    <mergeCell ref="Q4:S4"/>
    <mergeCell ref="T4:V4"/>
    <mergeCell ref="B5:D5"/>
    <mergeCell ref="E6:G6"/>
    <mergeCell ref="H7:J7"/>
    <mergeCell ref="N4:P4"/>
    <mergeCell ref="K8:M8"/>
    <mergeCell ref="A3:A4"/>
    <mergeCell ref="B3:D4"/>
    <mergeCell ref="E3:G4"/>
    <mergeCell ref="H3:J4"/>
    <mergeCell ref="K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Herren</vt:lpstr>
      <vt:lpstr>Damen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Megaport</dc:creator>
  <cp:lastModifiedBy>Marc</cp:lastModifiedBy>
  <dcterms:created xsi:type="dcterms:W3CDTF">2019-09-20T07:30:29Z</dcterms:created>
  <dcterms:modified xsi:type="dcterms:W3CDTF">2019-10-13T11:54:22Z</dcterms:modified>
</cp:coreProperties>
</file>